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0"/>
  </bookViews>
  <sheets>
    <sheet name="03.2018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8"/>
            <rFont val="Arial"/>
            <family val="2"/>
          </rPr>
          <t xml:space="preserve">Prosimy o uzupełnienie wskazanych przez Zamawiającego pól oraz </t>
        </r>
        <r>
          <rPr>
            <b/>
            <sz val="8"/>
            <color indexed="10"/>
            <rFont val="Arial"/>
            <family val="2"/>
          </rPr>
          <t>sprawdzenie poprawności</t>
        </r>
        <r>
          <rPr>
            <b/>
            <sz val="8"/>
            <rFont val="Arial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7"/>
            <rFont val="Arial"/>
            <family val="2"/>
          </rPr>
          <t>Należy uzupełnić w formularzu cenę jednostkową netto</t>
        </r>
        <r>
          <rPr>
            <sz val="7"/>
            <rFont val="Arial"/>
            <family val="2"/>
          </rPr>
          <t xml:space="preserve">
</t>
        </r>
      </text>
    </comment>
    <comment ref="H6" authorId="0">
      <text>
        <r>
          <rPr>
            <b/>
            <sz val="7"/>
            <rFont val="Arial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<sst xmlns="http://schemas.openxmlformats.org/spreadsheetml/2006/main" count="74" uniqueCount="36">
  <si>
    <t>Opis przedmiotu zamówienia</t>
  </si>
  <si>
    <t>Ilość</t>
  </si>
  <si>
    <t>Wartość brutto</t>
  </si>
  <si>
    <t>lp</t>
  </si>
  <si>
    <t>Wartość netto</t>
  </si>
  <si>
    <t>Cena jednostkowa brutto</t>
  </si>
  <si>
    <t>………………………………………..</t>
  </si>
  <si>
    <t>podpis</t>
  </si>
  <si>
    <t>Nazwa producenta</t>
  </si>
  <si>
    <t>Rozmiar</t>
  </si>
  <si>
    <t>szt.</t>
  </si>
  <si>
    <t>Pakiet nr 1</t>
  </si>
  <si>
    <t>Nazwa handlowa/ 
Nr katalogowy</t>
  </si>
  <si>
    <t>RAZEM</t>
  </si>
  <si>
    <t>Pakiet 2</t>
  </si>
  <si>
    <t>Pakiet 3</t>
  </si>
  <si>
    <t>Cena jednostkowa netto</t>
  </si>
  <si>
    <t>J.m.</t>
  </si>
  <si>
    <t>SUMA</t>
  </si>
  <si>
    <t xml:space="preserve"> Cena jednostkowa netto </t>
  </si>
  <si>
    <t>Pakiet</t>
  </si>
  <si>
    <t xml:space="preserve">Wartość Netto </t>
  </si>
  <si>
    <t>Wartość Brutto</t>
  </si>
  <si>
    <t>Pakiet 1</t>
  </si>
  <si>
    <t>moc soczewek: 
+13,0 - +30 D  co 0,5</t>
  </si>
  <si>
    <t>moc soczewek :
+11,0 D - +27,0 D co 0,5
 +27,0 D - +30,0 D co 1,0</t>
  </si>
  <si>
    <r>
      <rPr>
        <b/>
        <sz val="7.5"/>
        <rFont val="Arial"/>
        <family val="2"/>
      </rPr>
      <t>Soczewka tylnokomorowa asferyczna dwuwypukła</t>
    </r>
    <r>
      <rPr>
        <sz val="7.5"/>
        <rFont val="Arial"/>
        <family val="2"/>
      </rPr>
      <t>, zwijalna jednoczęściowa do cięcia 2,2mm, z kartridżem i jednorazowym injectorem do implantacji, bezaberracyjna, akrylowa hydrofilowa o uwodnieniu conajmniej 25%, z filtrem UV,
współczynnikiem refrakcji 1,46-1,5; 
średnica części optycznej 6 - 6,5 mm, 
długość całkowita 10,5-11 mm;  
4 hapteny stabilizujące ustawione w równych odległościach względem obwodu soczewki (promienie okręgu soczewki łączące punkty przyczepu sąsiadujących haptenów tworzą kąt około 90°),
ostre krawędzie na całym obwodzie części optycznej; 
angulacja 0-5°</t>
    </r>
  </si>
  <si>
    <r>
      <rPr>
        <b/>
        <sz val="7.5"/>
        <rFont val="Arial"/>
        <family val="2"/>
      </rPr>
      <t>Soczewka tylnokomorowa</t>
    </r>
    <r>
      <rPr>
        <sz val="7.5"/>
        <rFont val="Arial"/>
        <family val="2"/>
      </rPr>
      <t xml:space="preserve"> </t>
    </r>
    <r>
      <rPr>
        <b/>
        <sz val="7.5"/>
        <rFont val="Arial"/>
        <family val="2"/>
      </rPr>
      <t xml:space="preserve">asferyczna, </t>
    </r>
    <r>
      <rPr>
        <sz val="7.5"/>
        <rFont val="Arial"/>
        <family val="2"/>
      </rPr>
      <t xml:space="preserve"> zwijalna jednoczęściowa fabrycznie umieszczona w systemie implantacjnym, wykonana z miekkiego akrylu hydrofobowego o uwodnieniu poniżej 0,4% ,
z filtrem UV i filtrem światła niebieskiego,
średnica  optyczna 6mm, 
średnica całkowita 13mm 
współczynnik refrakcji 1,5 - 1,52; 
haptyki o matowej powierzchni, zagięte pod katem 90°;
angulacja 0°; 
profil optyczny: kwardatowa tylna krawędź 360°</t>
    </r>
  </si>
  <si>
    <t xml:space="preserve">moc soczewek:
 + 6.0 D - + 30 D  co 0.5 </t>
  </si>
  <si>
    <t xml:space="preserve">moc soczewek:
 + 6.0 D - + 30 D  co 0.5 
ekwiwalenty sferyczne (cylindry) :
1.00, 1.50, 2.25, 3.00, 3.75, 4.50, 5.25, 6.00, </t>
  </si>
  <si>
    <r>
      <rPr>
        <b/>
        <sz val="7.5"/>
        <rFont val="Arial"/>
        <family val="2"/>
      </rPr>
      <t>Soczewka asferyczna</t>
    </r>
    <r>
      <rPr>
        <sz val="7.5"/>
        <rFont val="Arial"/>
        <family val="2"/>
      </rPr>
      <t xml:space="preserve"> zwijalna, jednoczęściowa, akrylowa, hydrofobowa, zawartości wody poniżej 0,5%, dwuwypukła, ukątowanie haptenów 0 stopni, filtr UV,
średnica optyczna 6.0 mm 
średnica całkowita 13 mm, 
współczynnik refrakcji  </t>
    </r>
    <r>
      <rPr>
        <sz val="7.5"/>
        <rFont val="Calibri"/>
        <family val="2"/>
      </rPr>
      <t>≥</t>
    </r>
    <r>
      <rPr>
        <sz val="9"/>
        <rFont val="Arial"/>
        <family val="2"/>
      </rPr>
      <t xml:space="preserve"> </t>
    </r>
    <r>
      <rPr>
        <sz val="7.5"/>
        <rFont val="Arial"/>
        <family val="2"/>
      </rPr>
      <t>1,55
w komplecie z każdą soczewką kardrige jednorazowego użytku.</t>
    </r>
  </si>
  <si>
    <r>
      <rPr>
        <b/>
        <sz val="7.5"/>
        <rFont val="Arial"/>
        <family val="2"/>
      </rPr>
      <t>Soczewka wewnątrzgałkowa aferyczna, toryczna</t>
    </r>
    <r>
      <rPr>
        <sz val="7.5"/>
        <rFont val="Arial"/>
        <family val="2"/>
      </rPr>
      <t>, korygująca astygmatyzm rogówkowy, jednoczęściowa, zwijalna, hydrofobowa 
stopień uwodnienia poniżej 0,5%,  filtr UV oraz filtr światła niebieskiego, o ukątowaniu części haptycznych wynoszącym 0 stopni,  w komplecie z każdą soczewką kartidż jednorazowego użytku</t>
    </r>
  </si>
  <si>
    <r>
      <rPr>
        <b/>
        <sz val="7.5"/>
        <rFont val="Arial"/>
        <family val="2"/>
      </rPr>
      <t>Soczewka asferyczna</t>
    </r>
    <r>
      <rPr>
        <sz val="7.5"/>
        <rFont val="Arial"/>
        <family val="2"/>
      </rPr>
      <t xml:space="preserve"> zwijalna, jednoczęściowa, akrylowa, hydrofobowa , o uwodnieniu poniżej 0,5%, 
posiadająca filtr UV i filtr światła niebieskiego, 
średnica optyczna 6.0 mm 
średnica całkowita 13 mm, 
współczynnik refrakcji  ≥ 1,55
w komplecie z każdą soczewką kardrige jednorazowego użytku.</t>
    </r>
  </si>
  <si>
    <t>W tym podatek Vat
 (%)</t>
  </si>
  <si>
    <r>
      <t>Soczewka o przednio-dwuwypukłym typie optyki</t>
    </r>
    <r>
      <rPr>
        <sz val="7.5"/>
        <rFont val="Arial"/>
        <family val="2"/>
      </rPr>
      <t xml:space="preserve">, zwijalna, jednoczęściowa, akrylowa, hydrofobowa , uwodnienie poniżej 0,5%, posiadająca filtr UV,
współczynnik refrakcji </t>
    </r>
    <r>
      <rPr>
        <sz val="7.5"/>
        <rFont val="Calibri"/>
        <family val="2"/>
      </rPr>
      <t>≥</t>
    </r>
    <r>
      <rPr>
        <sz val="7.5"/>
        <rFont val="Arial"/>
        <family val="2"/>
      </rPr>
      <t xml:space="preserve"> 1,55,
ukątowanie haptenów 0 stopni, 
średnica optyczna 6.0 mm 
średnica całkowita 13 mm,  
w komplecie z każdą soczewką kardridż jednorazowego użytku.  
</t>
    </r>
  </si>
  <si>
    <t>Załącznik nr 3 do SIWZ_Formularz asortymentowo-cenowy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</si>
</sst>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43">
    <font>
      <sz val="10"/>
      <name val="Arial"/>
      <family val="0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8000"/>
      <name val="Arial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</cellStyleXfs>
  <cellXfs count="78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76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76" fontId="9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0" xfId="0" applyFont="1" applyAlignment="1">
      <alignment/>
    </xf>
    <xf numFmtId="44" fontId="10" fillId="0" borderId="10" xfId="0" applyNumberFormat="1" applyFont="1" applyBorder="1" applyAlignment="1">
      <alignment horizontal="center" vertical="center" wrapText="1"/>
    </xf>
    <xf numFmtId="0" fontId="10" fillId="30" borderId="10" xfId="0" applyFont="1" applyFill="1" applyBorder="1" applyAlignment="1">
      <alignment horizontal="center" vertical="center" wrapText="1"/>
    </xf>
    <xf numFmtId="44" fontId="10" fillId="0" borderId="11" xfId="0" applyNumberFormat="1" applyFont="1" applyBorder="1" applyAlignment="1">
      <alignment horizontal="center" vertical="center" wrapText="1"/>
    </xf>
    <xf numFmtId="0" fontId="10" fillId="31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4" fontId="9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32" borderId="13" xfId="0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44" fontId="10" fillId="32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44" fontId="9" fillId="0" borderId="11" xfId="0" applyNumberFormat="1" applyFont="1" applyBorder="1" applyAlignment="1">
      <alignment horizontal="center" vertical="center" wrapText="1"/>
    </xf>
    <xf numFmtId="176" fontId="9" fillId="31" borderId="11" xfId="0" applyNumberFormat="1" applyFont="1" applyFill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176" fontId="10" fillId="0" borderId="15" xfId="0" applyNumberFormat="1" applyFont="1" applyBorder="1" applyAlignment="1">
      <alignment horizontal="center" vertical="center" wrapText="1"/>
    </xf>
    <xf numFmtId="176" fontId="10" fillId="3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 horizontal="left" vertical="center" wrapText="1"/>
    </xf>
    <xf numFmtId="3" fontId="9" fillId="34" borderId="0" xfId="0" applyNumberFormat="1" applyFont="1" applyFill="1" applyAlignment="1">
      <alignment horizontal="center" vertical="center"/>
    </xf>
    <xf numFmtId="44" fontId="9" fillId="0" borderId="0" xfId="0" applyNumberFormat="1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top" wrapText="1"/>
    </xf>
    <xf numFmtId="44" fontId="9" fillId="0" borderId="13" xfId="0" applyNumberFormat="1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0" fillId="32" borderId="0" xfId="0" applyFont="1" applyFill="1" applyAlignment="1">
      <alignment vertical="center" wrapText="1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3" fontId="9" fillId="34" borderId="12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Alignment="1">
      <alignment/>
    </xf>
    <xf numFmtId="44" fontId="9" fillId="32" borderId="13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76" fontId="9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176" fontId="10" fillId="0" borderId="11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9" fillId="0" borderId="16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top" wrapText="1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Alignment="1">
      <alignment vertical="center"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 wrapText="1"/>
    </xf>
    <xf numFmtId="176" fontId="10" fillId="32" borderId="0" xfId="0" applyNumberFormat="1" applyFont="1" applyFill="1" applyBorder="1" applyAlignment="1">
      <alignment horizontal="center" vertical="center" wrapText="1"/>
    </xf>
    <xf numFmtId="176" fontId="10" fillId="33" borderId="0" xfId="0" applyNumberFormat="1" applyFont="1" applyFill="1" applyBorder="1" applyAlignment="1">
      <alignment horizontal="center" vertical="center" wrapText="1"/>
    </xf>
    <xf numFmtId="176" fontId="10" fillId="32" borderId="0" xfId="0" applyNumberFormat="1" applyFont="1" applyFill="1" applyAlignment="1">
      <alignment horizontal="center" vertical="center" wrapText="1"/>
    </xf>
    <xf numFmtId="0" fontId="10" fillId="0" borderId="11" xfId="0" applyFont="1" applyBorder="1" applyAlignment="1">
      <alignment horizontal="right"/>
    </xf>
    <xf numFmtId="176" fontId="9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10" fillId="35" borderId="0" xfId="0" applyFont="1" applyFill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120" zoomScaleNormal="120" workbookViewId="0" topLeftCell="A1">
      <selection activeCell="B55" sqref="B55"/>
    </sheetView>
  </sheetViews>
  <sheetFormatPr defaultColWidth="8.7109375" defaultRowHeight="12.75"/>
  <cols>
    <col min="1" max="1" width="3.7109375" style="1" bestFit="1" customWidth="1"/>
    <col min="2" max="2" width="45.00390625" style="1" customWidth="1"/>
    <col min="3" max="3" width="17.28125" style="17" customWidth="1"/>
    <col min="4" max="4" width="5.421875" style="1" customWidth="1"/>
    <col min="5" max="5" width="5.00390625" style="17" customWidth="1"/>
    <col min="6" max="6" width="11.00390625" style="18" customWidth="1"/>
    <col min="7" max="7" width="10.7109375" style="1" customWidth="1"/>
    <col min="8" max="8" width="7.140625" style="1" customWidth="1"/>
    <col min="9" max="9" width="10.7109375" style="1" customWidth="1"/>
    <col min="10" max="10" width="10.57421875" style="1" customWidth="1"/>
    <col min="11" max="11" width="9.57421875" style="1" customWidth="1"/>
    <col min="12" max="12" width="9.421875" style="1" customWidth="1"/>
    <col min="13" max="16384" width="8.7109375" style="1" customWidth="1"/>
  </cols>
  <sheetData>
    <row r="1" spans="9:10" ht="10.5">
      <c r="I1" s="77" t="s">
        <v>35</v>
      </c>
      <c r="J1" s="77"/>
    </row>
    <row r="2" spans="9:10" ht="23.25" customHeight="1">
      <c r="I2" s="77"/>
      <c r="J2" s="77"/>
    </row>
    <row r="3" ht="10.5"/>
    <row r="5" spans="2:10" s="2" customFormat="1" ht="10.5">
      <c r="B5" s="20" t="s">
        <v>11</v>
      </c>
      <c r="C5" s="21"/>
      <c r="D5" s="21"/>
      <c r="E5" s="22"/>
      <c r="F5" s="23"/>
      <c r="G5" s="24"/>
      <c r="H5" s="21"/>
      <c r="I5" s="24"/>
      <c r="J5" s="24"/>
    </row>
    <row r="6" spans="1:12" ht="39">
      <c r="A6" s="25" t="s">
        <v>3</v>
      </c>
      <c r="B6" s="16" t="s">
        <v>0</v>
      </c>
      <c r="C6" s="16" t="s">
        <v>9</v>
      </c>
      <c r="D6" s="16" t="s">
        <v>17</v>
      </c>
      <c r="E6" s="16" t="s">
        <v>1</v>
      </c>
      <c r="F6" s="14" t="s">
        <v>16</v>
      </c>
      <c r="G6" s="15" t="s">
        <v>5</v>
      </c>
      <c r="H6" s="16" t="s">
        <v>33</v>
      </c>
      <c r="I6" s="15" t="s">
        <v>4</v>
      </c>
      <c r="J6" s="15" t="s">
        <v>2</v>
      </c>
      <c r="K6" s="3" t="s">
        <v>12</v>
      </c>
      <c r="L6" s="3" t="s">
        <v>8</v>
      </c>
    </row>
    <row r="7" spans="1:12" s="8" customFormat="1" ht="75">
      <c r="A7" s="26">
        <v>1</v>
      </c>
      <c r="B7" s="42" t="s">
        <v>30</v>
      </c>
      <c r="C7" s="6" t="s">
        <v>28</v>
      </c>
      <c r="D7" s="5" t="s">
        <v>10</v>
      </c>
      <c r="E7" s="27">
        <v>10</v>
      </c>
      <c r="F7" s="28"/>
      <c r="G7" s="29">
        <f>ROUND(F7*(1+H7),2)</f>
        <v>0</v>
      </c>
      <c r="H7" s="30">
        <v>0.08</v>
      </c>
      <c r="I7" s="29">
        <f>(ROUND(F7*E7,2))</f>
        <v>0</v>
      </c>
      <c r="J7" s="29">
        <f>ROUND(I7*(1+H7),2)</f>
        <v>0</v>
      </c>
      <c r="K7" s="4"/>
      <c r="L7" s="4"/>
    </row>
    <row r="8" spans="1:12" s="8" customFormat="1" ht="73.5">
      <c r="A8" s="4">
        <v>2</v>
      </c>
      <c r="B8" s="59" t="s">
        <v>31</v>
      </c>
      <c r="C8" s="6" t="s">
        <v>29</v>
      </c>
      <c r="D8" s="5" t="s">
        <v>10</v>
      </c>
      <c r="E8" s="27">
        <v>3</v>
      </c>
      <c r="F8" s="28"/>
      <c r="G8" s="29">
        <f>ROUND(F8*(1+H8),2)</f>
        <v>0</v>
      </c>
      <c r="H8" s="30">
        <v>0.08</v>
      </c>
      <c r="I8" s="29">
        <f>(ROUND(F8*E8,2))</f>
        <v>0</v>
      </c>
      <c r="J8" s="29">
        <f>ROUND(I8*(1+H8),2)</f>
        <v>0</v>
      </c>
      <c r="K8" s="4"/>
      <c r="L8" s="4"/>
    </row>
    <row r="9" spans="1:12" s="8" customFormat="1" ht="79.5" customHeight="1">
      <c r="A9" s="4">
        <v>3</v>
      </c>
      <c r="B9" s="45" t="s">
        <v>32</v>
      </c>
      <c r="C9" s="6" t="s">
        <v>28</v>
      </c>
      <c r="D9" s="5" t="s">
        <v>10</v>
      </c>
      <c r="E9" s="27">
        <v>10</v>
      </c>
      <c r="F9" s="28"/>
      <c r="G9" s="29">
        <f>ROUND(F9*(1+H9),2)</f>
        <v>0</v>
      </c>
      <c r="H9" s="30">
        <v>0.08</v>
      </c>
      <c r="I9" s="29">
        <f>(ROUND(F9*E9,2))</f>
        <v>0</v>
      </c>
      <c r="J9" s="29">
        <f>ROUND(I9*(1+H9),2)</f>
        <v>0</v>
      </c>
      <c r="K9" s="4"/>
      <c r="L9" s="4"/>
    </row>
    <row r="10" spans="1:12" s="8" customFormat="1" ht="94.5">
      <c r="A10" s="4">
        <v>4</v>
      </c>
      <c r="B10" s="60" t="s">
        <v>34</v>
      </c>
      <c r="C10" s="6" t="s">
        <v>28</v>
      </c>
      <c r="D10" s="5" t="s">
        <v>10</v>
      </c>
      <c r="E10" s="27">
        <v>1100</v>
      </c>
      <c r="F10" s="28"/>
      <c r="G10" s="29">
        <f>ROUND(F10*(1+H10),2)</f>
        <v>0</v>
      </c>
      <c r="H10" s="30">
        <v>0.08</v>
      </c>
      <c r="I10" s="29">
        <f>(ROUND(F10*E10,2))</f>
        <v>0</v>
      </c>
      <c r="J10" s="29">
        <f>ROUND(I10*(1+H10),2)</f>
        <v>0</v>
      </c>
      <c r="K10" s="4"/>
      <c r="L10" s="4"/>
    </row>
    <row r="11" spans="1:12" ht="10.5">
      <c r="A11" s="19"/>
      <c r="B11" s="33"/>
      <c r="C11" s="32"/>
      <c r="D11" s="8"/>
      <c r="E11" s="47"/>
      <c r="F11" s="1"/>
      <c r="G11" s="34"/>
      <c r="H11" s="35" t="s">
        <v>13</v>
      </c>
      <c r="I11" s="36">
        <f>SUM(I7:I10)</f>
        <v>0</v>
      </c>
      <c r="J11" s="36">
        <f>SUM(J7:J10)</f>
        <v>0</v>
      </c>
      <c r="K11" s="7"/>
      <c r="L11" s="8"/>
    </row>
    <row r="12" spans="1:12" s="65" customFormat="1" ht="10.5">
      <c r="A12" s="61"/>
      <c r="B12" s="47"/>
      <c r="C12" s="63"/>
      <c r="D12" s="64"/>
      <c r="E12" s="47"/>
      <c r="G12" s="66"/>
      <c r="H12" s="67"/>
      <c r="I12" s="68"/>
      <c r="J12" s="68"/>
      <c r="K12" s="69"/>
      <c r="L12" s="64"/>
    </row>
    <row r="13" spans="1:12" ht="10.5">
      <c r="A13" s="19"/>
      <c r="D13" s="8"/>
      <c r="E13" s="48"/>
      <c r="F13" s="19"/>
      <c r="J13" s="37" t="s">
        <v>6</v>
      </c>
      <c r="K13" s="37"/>
      <c r="L13" s="37"/>
    </row>
    <row r="14" spans="1:12" ht="10.5">
      <c r="A14" s="19"/>
      <c r="B14" s="19"/>
      <c r="C14" s="19"/>
      <c r="D14" s="19"/>
      <c r="E14" s="49"/>
      <c r="F14" s="40"/>
      <c r="G14" s="19"/>
      <c r="H14" s="19"/>
      <c r="I14" s="19"/>
      <c r="J14" s="76" t="s">
        <v>7</v>
      </c>
      <c r="K14" s="76"/>
      <c r="L14" s="76"/>
    </row>
    <row r="15" spans="1:12" ht="10.5">
      <c r="A15" s="19"/>
      <c r="B15" s="19"/>
      <c r="C15" s="19"/>
      <c r="D15" s="19"/>
      <c r="E15" s="49"/>
      <c r="F15" s="40"/>
      <c r="G15" s="19"/>
      <c r="H15" s="19"/>
      <c r="I15" s="19"/>
      <c r="J15" s="17"/>
      <c r="K15" s="17"/>
      <c r="L15" s="17"/>
    </row>
    <row r="16" spans="1:12" ht="10.5">
      <c r="A16" s="19"/>
      <c r="B16" s="19"/>
      <c r="C16" s="19"/>
      <c r="D16" s="19"/>
      <c r="E16" s="49"/>
      <c r="F16" s="40"/>
      <c r="G16" s="19"/>
      <c r="H16" s="19"/>
      <c r="I16" s="19"/>
      <c r="J16" s="17"/>
      <c r="K16" s="17"/>
      <c r="L16" s="17"/>
    </row>
    <row r="17" spans="1:12" ht="10.5">
      <c r="A17" s="19"/>
      <c r="B17" s="19"/>
      <c r="C17" s="19"/>
      <c r="D17" s="19"/>
      <c r="E17" s="49"/>
      <c r="F17" s="40"/>
      <c r="G17" s="19"/>
      <c r="H17" s="19"/>
      <c r="I17" s="19"/>
      <c r="J17" s="17"/>
      <c r="K17" s="17"/>
      <c r="L17" s="17"/>
    </row>
    <row r="18" spans="1:12" ht="10.5">
      <c r="A18" s="19"/>
      <c r="B18" s="19"/>
      <c r="C18" s="19"/>
      <c r="D18" s="19"/>
      <c r="E18" s="49"/>
      <c r="F18" s="40"/>
      <c r="G18" s="19"/>
      <c r="H18" s="19"/>
      <c r="I18" s="19"/>
      <c r="J18" s="17"/>
      <c r="K18" s="17"/>
      <c r="L18" s="17"/>
    </row>
    <row r="19" spans="1:12" ht="10.5">
      <c r="A19" s="19"/>
      <c r="B19" s="19"/>
      <c r="C19" s="19"/>
      <c r="D19" s="19"/>
      <c r="E19" s="49"/>
      <c r="F19" s="40"/>
      <c r="G19" s="19"/>
      <c r="H19" s="19"/>
      <c r="I19" s="19"/>
      <c r="J19" s="17"/>
      <c r="K19" s="17"/>
      <c r="L19" s="17"/>
    </row>
    <row r="20" spans="1:12" ht="10.5">
      <c r="A20" s="19"/>
      <c r="B20" s="19"/>
      <c r="C20" s="19"/>
      <c r="D20" s="19"/>
      <c r="E20" s="49"/>
      <c r="F20" s="40"/>
      <c r="G20" s="19"/>
      <c r="H20" s="19"/>
      <c r="I20" s="19"/>
      <c r="J20" s="17"/>
      <c r="K20" s="17"/>
      <c r="L20" s="17"/>
    </row>
    <row r="21" spans="1:12" ht="10.5">
      <c r="A21" s="19"/>
      <c r="B21" s="19"/>
      <c r="C21" s="19"/>
      <c r="D21" s="19"/>
      <c r="E21" s="49"/>
      <c r="F21" s="40"/>
      <c r="G21" s="19"/>
      <c r="H21" s="19"/>
      <c r="I21" s="19"/>
      <c r="J21" s="17"/>
      <c r="K21" s="17"/>
      <c r="L21" s="17"/>
    </row>
    <row r="22" spans="1:12" ht="10.5">
      <c r="A22" s="19"/>
      <c r="B22" s="19"/>
      <c r="C22" s="19"/>
      <c r="D22" s="19"/>
      <c r="E22" s="49"/>
      <c r="F22" s="40"/>
      <c r="G22" s="19"/>
      <c r="H22" s="19"/>
      <c r="I22" s="19"/>
      <c r="J22" s="17"/>
      <c r="K22" s="17"/>
      <c r="L22" s="17"/>
    </row>
    <row r="23" ht="10.5">
      <c r="J23" s="17"/>
    </row>
    <row r="24" spans="1:12" ht="10.5">
      <c r="A24" s="19"/>
      <c r="B24" s="38" t="s">
        <v>14</v>
      </c>
      <c r="C24" s="32"/>
      <c r="D24" s="19"/>
      <c r="E24" s="39"/>
      <c r="F24" s="40"/>
      <c r="G24" s="8"/>
      <c r="H24" s="8"/>
      <c r="I24" s="8"/>
      <c r="J24" s="8"/>
      <c r="K24" s="8"/>
      <c r="L24" s="8"/>
    </row>
    <row r="25" spans="1:12" ht="39">
      <c r="A25" s="25" t="s">
        <v>3</v>
      </c>
      <c r="B25" s="3" t="s">
        <v>0</v>
      </c>
      <c r="C25" s="3" t="s">
        <v>9</v>
      </c>
      <c r="D25" s="3" t="s">
        <v>17</v>
      </c>
      <c r="E25" s="3" t="s">
        <v>1</v>
      </c>
      <c r="F25" s="12" t="s">
        <v>19</v>
      </c>
      <c r="G25" s="13" t="s">
        <v>5</v>
      </c>
      <c r="H25" s="3" t="s">
        <v>33</v>
      </c>
      <c r="I25" s="13" t="s">
        <v>4</v>
      </c>
      <c r="J25" s="13" t="s">
        <v>2</v>
      </c>
      <c r="K25" s="3" t="s">
        <v>12</v>
      </c>
      <c r="L25" s="3" t="s">
        <v>8</v>
      </c>
    </row>
    <row r="26" spans="1:12" ht="115.5">
      <c r="A26" s="41">
        <v>1</v>
      </c>
      <c r="B26" s="46" t="s">
        <v>27</v>
      </c>
      <c r="C26" s="6" t="s">
        <v>25</v>
      </c>
      <c r="D26" s="5" t="s">
        <v>10</v>
      </c>
      <c r="E26" s="50">
        <v>120</v>
      </c>
      <c r="F26" s="43"/>
      <c r="G26" s="29">
        <f>ROUND(F26*(1+H26),2)</f>
        <v>0</v>
      </c>
      <c r="H26" s="44">
        <v>0.08</v>
      </c>
      <c r="I26" s="29">
        <f>ROUND(F26*E26,2)</f>
        <v>0</v>
      </c>
      <c r="J26" s="29">
        <f>ROUND(I26*(1+H26),2)</f>
        <v>0</v>
      </c>
      <c r="K26" s="9"/>
      <c r="L26" s="10"/>
    </row>
    <row r="27" spans="1:12" ht="10.5">
      <c r="A27" s="19"/>
      <c r="B27" s="31"/>
      <c r="C27" s="32"/>
      <c r="D27" s="8"/>
      <c r="E27" s="33"/>
      <c r="F27" s="1"/>
      <c r="G27" s="34"/>
      <c r="H27" s="35" t="s">
        <v>13</v>
      </c>
      <c r="I27" s="36">
        <f>SUM(I26:I26)</f>
        <v>0</v>
      </c>
      <c r="J27" s="36">
        <f>SUM(J26:J26)</f>
        <v>0</v>
      </c>
      <c r="K27" s="7"/>
      <c r="L27" s="8"/>
    </row>
    <row r="28" spans="1:12" s="65" customFormat="1" ht="10.5">
      <c r="A28" s="61"/>
      <c r="B28" s="62"/>
      <c r="C28" s="63"/>
      <c r="D28" s="64"/>
      <c r="E28" s="47"/>
      <c r="G28" s="66"/>
      <c r="H28" s="67"/>
      <c r="I28" s="68"/>
      <c r="J28" s="68"/>
      <c r="K28" s="69"/>
      <c r="L28" s="64"/>
    </row>
    <row r="29" spans="1:12" ht="10.5">
      <c r="A29" s="19"/>
      <c r="D29" s="8"/>
      <c r="E29" s="48"/>
      <c r="F29" s="19"/>
      <c r="I29" s="51"/>
      <c r="J29" s="37" t="s">
        <v>6</v>
      </c>
      <c r="K29" s="37"/>
      <c r="L29" s="37"/>
    </row>
    <row r="30" spans="1:12" ht="10.5">
      <c r="A30" s="19"/>
      <c r="B30" s="19"/>
      <c r="C30" s="19"/>
      <c r="D30" s="19"/>
      <c r="E30" s="49"/>
      <c r="F30" s="40"/>
      <c r="G30" s="19"/>
      <c r="H30" s="19"/>
      <c r="I30" s="19"/>
      <c r="J30" s="76" t="s">
        <v>7</v>
      </c>
      <c r="K30" s="76"/>
      <c r="L30" s="76"/>
    </row>
    <row r="31" ht="10.5">
      <c r="J31" s="17"/>
    </row>
    <row r="32" spans="1:12" ht="10.5">
      <c r="A32" s="19"/>
      <c r="B32" s="38" t="s">
        <v>15</v>
      </c>
      <c r="C32" s="32"/>
      <c r="D32" s="19"/>
      <c r="E32" s="39"/>
      <c r="F32" s="40"/>
      <c r="G32" s="8"/>
      <c r="H32" s="8"/>
      <c r="I32" s="8"/>
      <c r="J32" s="8"/>
      <c r="K32" s="8"/>
      <c r="L32" s="8"/>
    </row>
    <row r="33" spans="1:12" ht="39">
      <c r="A33" s="25" t="s">
        <v>3</v>
      </c>
      <c r="B33" s="3" t="s">
        <v>0</v>
      </c>
      <c r="C33" s="3" t="s">
        <v>9</v>
      </c>
      <c r="D33" s="3" t="s">
        <v>17</v>
      </c>
      <c r="E33" s="3" t="s">
        <v>1</v>
      </c>
      <c r="F33" s="12" t="s">
        <v>19</v>
      </c>
      <c r="G33" s="13" t="s">
        <v>5</v>
      </c>
      <c r="H33" s="3" t="s">
        <v>33</v>
      </c>
      <c r="I33" s="13" t="s">
        <v>4</v>
      </c>
      <c r="J33" s="13" t="s">
        <v>2</v>
      </c>
      <c r="K33" s="3" t="s">
        <v>12</v>
      </c>
      <c r="L33" s="3" t="s">
        <v>8</v>
      </c>
    </row>
    <row r="34" spans="1:12" ht="136.5">
      <c r="A34" s="41">
        <v>1</v>
      </c>
      <c r="B34" s="45" t="s">
        <v>26</v>
      </c>
      <c r="C34" s="6" t="s">
        <v>24</v>
      </c>
      <c r="D34" s="5" t="s">
        <v>10</v>
      </c>
      <c r="E34" s="5">
        <v>700</v>
      </c>
      <c r="F34" s="52"/>
      <c r="G34" s="29">
        <f>ROUND(F34*(1+H34),2)</f>
        <v>0</v>
      </c>
      <c r="H34" s="44">
        <v>0.08</v>
      </c>
      <c r="I34" s="29">
        <f>ROUND(F34*E34,2)</f>
        <v>0</v>
      </c>
      <c r="J34" s="29">
        <f>ROUND(I34*(1+H34),2)</f>
        <v>0</v>
      </c>
      <c r="K34" s="9"/>
      <c r="L34" s="10"/>
    </row>
    <row r="35" spans="1:12" ht="10.5">
      <c r="A35" s="19"/>
      <c r="B35" s="31"/>
      <c r="C35" s="32"/>
      <c r="D35" s="8"/>
      <c r="E35" s="33"/>
      <c r="F35" s="1"/>
      <c r="G35" s="34"/>
      <c r="H35" s="35" t="s">
        <v>13</v>
      </c>
      <c r="I35" s="36">
        <f>SUM(I34:I34)</f>
        <v>0</v>
      </c>
      <c r="J35" s="36">
        <f>SUM(J34:J34)</f>
        <v>0</v>
      </c>
      <c r="K35" s="7"/>
      <c r="L35" s="8"/>
    </row>
    <row r="36" spans="1:12" s="65" customFormat="1" ht="10.5">
      <c r="A36" s="61"/>
      <c r="B36" s="62"/>
      <c r="C36" s="63"/>
      <c r="D36" s="64"/>
      <c r="E36" s="47"/>
      <c r="G36" s="66"/>
      <c r="H36" s="67"/>
      <c r="I36" s="68"/>
      <c r="J36" s="68"/>
      <c r="K36" s="69"/>
      <c r="L36" s="64"/>
    </row>
    <row r="37" spans="1:12" ht="10.5">
      <c r="A37" s="19"/>
      <c r="D37" s="8"/>
      <c r="E37" s="48"/>
      <c r="F37" s="19"/>
      <c r="J37" s="37" t="s">
        <v>6</v>
      </c>
      <c r="K37" s="37"/>
      <c r="L37" s="37"/>
    </row>
    <row r="38" spans="1:12" ht="10.5">
      <c r="A38" s="19"/>
      <c r="B38" s="19"/>
      <c r="C38" s="19"/>
      <c r="D38" s="19"/>
      <c r="E38" s="49"/>
      <c r="F38" s="40"/>
      <c r="G38" s="19"/>
      <c r="H38" s="19"/>
      <c r="I38" s="19"/>
      <c r="J38" s="76" t="s">
        <v>7</v>
      </c>
      <c r="K38" s="76"/>
      <c r="L38" s="76"/>
    </row>
    <row r="39" spans="1:12" ht="10.5">
      <c r="A39" s="19"/>
      <c r="B39" s="19"/>
      <c r="C39" s="19"/>
      <c r="D39" s="19"/>
      <c r="E39" s="49"/>
      <c r="F39" s="40"/>
      <c r="G39" s="19"/>
      <c r="H39" s="19"/>
      <c r="I39" s="19"/>
      <c r="J39" s="76"/>
      <c r="K39" s="76"/>
      <c r="L39" s="76"/>
    </row>
    <row r="40" spans="1:12" ht="10.5">
      <c r="A40" s="19"/>
      <c r="B40" s="19"/>
      <c r="C40" s="19"/>
      <c r="D40" s="19"/>
      <c r="E40" s="49"/>
      <c r="F40" s="40"/>
      <c r="G40" s="19"/>
      <c r="H40" s="19"/>
      <c r="I40" s="19"/>
      <c r="J40" s="17"/>
      <c r="K40" s="17"/>
      <c r="L40" s="17"/>
    </row>
    <row r="41" spans="1:12" ht="10.5">
      <c r="A41" s="19"/>
      <c r="B41" s="19"/>
      <c r="C41" s="19"/>
      <c r="D41" s="19"/>
      <c r="E41" s="49"/>
      <c r="F41" s="40"/>
      <c r="G41" s="19"/>
      <c r="H41" s="19"/>
      <c r="I41" s="19"/>
      <c r="J41" s="17"/>
      <c r="K41" s="17"/>
      <c r="L41" s="17"/>
    </row>
    <row r="42" spans="1:12" ht="10.5">
      <c r="A42" s="19"/>
      <c r="B42" s="53" t="s">
        <v>20</v>
      </c>
      <c r="C42" s="3" t="s">
        <v>21</v>
      </c>
      <c r="D42" s="70" t="s">
        <v>22</v>
      </c>
      <c r="E42" s="70"/>
      <c r="F42" s="70"/>
      <c r="G42" s="19"/>
      <c r="H42" s="17"/>
      <c r="J42" s="8"/>
      <c r="K42" s="8"/>
      <c r="L42" s="8"/>
    </row>
    <row r="43" spans="2:10" ht="10.5">
      <c r="B43" s="55" t="s">
        <v>23</v>
      </c>
      <c r="C43" s="54"/>
      <c r="D43" s="71">
        <f>C43*1.08</f>
        <v>0</v>
      </c>
      <c r="E43" s="72"/>
      <c r="F43" s="72"/>
      <c r="J43" s="17"/>
    </row>
    <row r="44" spans="2:10" ht="10.5">
      <c r="B44" s="55" t="s">
        <v>14</v>
      </c>
      <c r="C44" s="54"/>
      <c r="D44" s="71">
        <f>C44*1.08</f>
        <v>0</v>
      </c>
      <c r="E44" s="72"/>
      <c r="F44" s="72"/>
      <c r="J44" s="17"/>
    </row>
    <row r="45" spans="2:10" ht="10.5">
      <c r="B45" s="55" t="s">
        <v>15</v>
      </c>
      <c r="C45" s="54"/>
      <c r="D45" s="71">
        <f>C45*1.08</f>
        <v>0</v>
      </c>
      <c r="E45" s="72"/>
      <c r="F45" s="72"/>
      <c r="J45" s="17"/>
    </row>
    <row r="46" spans="1:12" ht="10.5">
      <c r="A46" s="11"/>
      <c r="B46" s="56" t="s">
        <v>18</v>
      </c>
      <c r="C46" s="57"/>
      <c r="D46" s="73">
        <f>SUM(D43:F45)</f>
        <v>0</v>
      </c>
      <c r="E46" s="74"/>
      <c r="F46" s="75"/>
      <c r="G46" s="11"/>
      <c r="H46" s="11"/>
      <c r="I46" s="11"/>
      <c r="J46" s="11"/>
      <c r="K46" s="11"/>
      <c r="L46" s="11"/>
    </row>
    <row r="52" ht="12.75">
      <c r="F52" s="58"/>
    </row>
    <row r="53" ht="12.75">
      <c r="F53" s="58"/>
    </row>
    <row r="56" spans="1:12" s="11" customFormat="1" ht="10.5">
      <c r="A56" s="1"/>
      <c r="B56" s="1"/>
      <c r="C56" s="17"/>
      <c r="D56" s="1"/>
      <c r="E56" s="17"/>
      <c r="F56" s="18"/>
      <c r="G56" s="1"/>
      <c r="H56" s="1"/>
      <c r="I56" s="1"/>
      <c r="J56" s="1"/>
      <c r="K56" s="1"/>
      <c r="L56" s="1"/>
    </row>
  </sheetData>
  <sheetProtection/>
  <mergeCells count="10">
    <mergeCell ref="D42:F42"/>
    <mergeCell ref="D43:F43"/>
    <mergeCell ref="D44:F44"/>
    <mergeCell ref="D45:F45"/>
    <mergeCell ref="D46:F46"/>
    <mergeCell ref="I1:J2"/>
    <mergeCell ref="J14:L14"/>
    <mergeCell ref="J30:L30"/>
    <mergeCell ref="J38:L38"/>
    <mergeCell ref="J39:L39"/>
  </mergeCells>
  <dataValidations count="1">
    <dataValidation type="list" allowBlank="1" showInputMessage="1" showErrorMessage="1" sqref="H7:H10">
      <formula1>stawkaVAT</formula1>
    </dataValidation>
  </dataValidations>
  <printOptions/>
  <pageMargins left="0.15748031496062992" right="0.15748031496062992" top="0.3937007874015748" bottom="0.3937007874015748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Nyrek-Koczkodaj Anna</cp:lastModifiedBy>
  <cp:lastPrinted>2017-12-13T13:43:00Z</cp:lastPrinted>
  <dcterms:created xsi:type="dcterms:W3CDTF">2007-10-11T07:13:52Z</dcterms:created>
  <dcterms:modified xsi:type="dcterms:W3CDTF">2017-12-19T11:04:01Z</dcterms:modified>
  <cp:category/>
  <cp:version/>
  <cp:contentType/>
  <cp:contentStatus/>
</cp:coreProperties>
</file>